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80" yWindow="1470" windowWidth="26595" windowHeight="10650"/>
  </bookViews>
  <sheets>
    <sheet name="ул Московская д. 36" sheetId="1" r:id="rId1"/>
  </sheets>
  <externalReferences>
    <externalReference r:id="rId2"/>
  </externalReferences>
  <definedNames>
    <definedName name="АДРЕС" localSheetId="0">'ул Московская д. 36'!$B$3</definedName>
    <definedName name="АДРЕС2">#REF!</definedName>
    <definedName name="ВХДОЛГ" localSheetId="0">'ул Московская д. 36'!$G$9</definedName>
    <definedName name="ВХСАЛЬДО" localSheetId="0">'ул Московская д. 36'!$D$9</definedName>
    <definedName name="ВХСАЛЬДО3МЕС">#REF!</definedName>
    <definedName name="ДОГОВОР" localSheetId="0">'ул Московская д. 36'!$B$4</definedName>
    <definedName name="ДОЛГ" localSheetId="0">'ул Московская д. 36'!$A$9</definedName>
    <definedName name="ЗАТРАЧЕНОК" localSheetId="0">'ул Московская д. 36'!$D$41</definedName>
    <definedName name="ЗАТРАЧЕНОК">[1]SHL!$D$41</definedName>
    <definedName name="ЗАТРАЧЕНОТ" localSheetId="0">'ул Московская д. 36'!$D$40</definedName>
    <definedName name="ЗАТРАЧЕНОТ">[1]SHL!$D$40</definedName>
    <definedName name="ЗАТРЕМ" localSheetId="0">'ул Московская д. 36'!$D$56</definedName>
    <definedName name="ИСХДОЛГ" localSheetId="0">'ул Московская д. 36'!$G$46</definedName>
    <definedName name="ИСХСАЛЬДО" localSheetId="0">'ул Московская д. 36'!$D$46</definedName>
    <definedName name="ИСХСАЛЬДО3МЕС">#REF!</definedName>
    <definedName name="КАП" localSheetId="0">'ул Московская д. 36'!$C$41</definedName>
    <definedName name="КАПРЕМ">#REF!</definedName>
    <definedName name="КПЕРЕЧИСК" localSheetId="0">'ул Московская д. 36'!$G$41</definedName>
    <definedName name="КПЕРЕЧИСК">[1]SHL!$G$41</definedName>
    <definedName name="КПЕРЕЧИСТ" localSheetId="0">'ул Московская д. 36'!$G$40</definedName>
    <definedName name="КПЕРЕЧИСТ">[1]SHL!$G$40</definedName>
    <definedName name="НАЧЗАГОД">#REF!</definedName>
    <definedName name="НАЧЗАГОДНЕЖ">#REF!</definedName>
    <definedName name="НАЧРЕМ" localSheetId="0">'ул Московская д. 36'!$D$54</definedName>
    <definedName name="НЕЖНАЧРЕМ" localSheetId="0">'ул Московская д. 36'!$D$55</definedName>
    <definedName name="ОПАЛЧЕНОТ" localSheetId="0">'ул Московская д. 36'!$E$40</definedName>
    <definedName name="ОПАЛЧЕНОТ">[1]SHL!$E$40</definedName>
    <definedName name="ОПЛАЧЕНОК" localSheetId="0">'ул Московская д. 36'!$E$41</definedName>
    <definedName name="ОПЛАЧЕНОК">[1]SHL!$E$41</definedName>
    <definedName name="ОСВОЕНО">#REF!</definedName>
    <definedName name="ОСТ" localSheetId="0">'ул Московская д. 36'!$A$46</definedName>
    <definedName name="ПЛОЩАДЬ" localSheetId="0">'ул Московская д. 36'!$B$5</definedName>
    <definedName name="ПЛОЩАДЬДОМА">#REF!</definedName>
    <definedName name="РАЗМЕРПЛАТЫ" localSheetId="0">'ул Московская д. 36'!$C$11</definedName>
    <definedName name="СНРЕМ" localSheetId="0">'ул Московская д. 36'!#REF!</definedName>
    <definedName name="ТАРОТОП" localSheetId="0">'ул Московская д. 36'!$C$16</definedName>
    <definedName name="ТАРХВС" localSheetId="0">'ул Московская д. 36'!$C$17</definedName>
    <definedName name="ТБО" localSheetId="0">'ул Московская д. 36'!$C$13</definedName>
    <definedName name="ТБОНАЧ" localSheetId="0">'ул Московская д. 36'!$D$13</definedName>
    <definedName name="ТБОНАЧ">[1]SHL!$D$13</definedName>
    <definedName name="ТБОНЕД" localSheetId="0">'ул Московская д. 36'!$F$13</definedName>
    <definedName name="ТБООПЛ" localSheetId="0">'ул Московская д. 36'!$E$13</definedName>
    <definedName name="ТБООПЛ">[1]SHL!$E$13</definedName>
    <definedName name="ТБОПОСТ" localSheetId="0">'ул Московская д. 36'!$G$13</definedName>
    <definedName name="ТБОПОСТ">[1]SHL!$G$13</definedName>
    <definedName name="ТЕК" localSheetId="0">'ул Московская д. 36'!$C$40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<sst xmlns="http://schemas.openxmlformats.org/spreadsheetml/2006/main" count="65" uniqueCount="62">
  <si>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</si>
  <si>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</si>
  <si>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Московская д. 36</t>
  </si>
  <si>
    <t>Договор управления №:</t>
  </si>
  <si>
    <t xml:space="preserve">№ 33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</si>
  <si>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</si>
  <si>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</si>
  <si>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</si>
  <si>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</si>
  <si>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</si>
  <si>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</si>
  <si>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</si>
  <si>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</si>
  <si>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</si>
  <si>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</si>
  <si>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</si>
  <si>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</si>
  <si>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</si>
  <si>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</si>
  <si>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</si>
  <si>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</si>
  <si>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</si>
  <si>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</si>
  <si>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</si>
  <si>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</si>
  <si>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</si>
  <si>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</si>
  <si>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</si>
  <si>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</si>
  <si>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</si>
  <si>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</si>
  <si>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</si>
  <si>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</si>
  <si>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</si>
  <si>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</si>
  <si>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</si>
  <si>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</si>
  <si>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Ремонт ступеней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</si>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</sst>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3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6;&#1069;&#1050;%20&#1075;&#1086;&#1076;&#1086;&#1074;&#1086;&#1081;%20&#1092;&#1080;&#1085;&#1072;&#1085;&#1089;&#1086;&#1074;&#1099;&#108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L"/>
      <sheetName val="пл Победы д. 14"/>
      <sheetName val="пл Победы д. 15"/>
      <sheetName val="ул Степана Разина д. 6"/>
      <sheetName val="ул Степана Разина д. 4"/>
      <sheetName val="ул Московская д. 36"/>
      <sheetName val="Shablon"/>
    </sheetNames>
    <sheetDataSet>
      <sheetData sheetId="0">
        <row r="13">
          <cell r="G13">
            <v>0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CS712"/>
  <sheetViews>
    <sheetView tabSelected="1" topLeftCell="A42" workbookViewId="0">
      <selection activeCell="A58" sqref="A58:IV58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2677.3999999999996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353196.80999999959</v>
      </c>
      <c r="E9" s="10" t="s">
        <v>8</v>
      </c>
      <c r="F9" s="11"/>
      <c r="G9" s="9">
        <v>120031.25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257090.49000000017</v>
      </c>
      <c r="E13" s="24">
        <v>247473.82000000015</v>
      </c>
      <c r="F13" s="25">
        <f>ТБОНАЧ-ТБООПЛ</f>
        <v>9616.6700000000128</v>
      </c>
      <c r="G13" s="26">
        <f>ТБООПЛ</f>
        <v>247473.82000000015</v>
      </c>
    </row>
    <row r="14" spans="1:7" ht="13.5" thickBot="1" x14ac:dyDescent="0.25">
      <c r="A14" s="27"/>
      <c r="B14" s="28" t="s">
        <v>17</v>
      </c>
      <c r="C14" s="29"/>
      <c r="D14" s="30">
        <f>D13</f>
        <v>257090.49000000017</v>
      </c>
      <c r="E14" s="30">
        <f>E13</f>
        <v>247473.82000000015</v>
      </c>
      <c r="F14" s="30">
        <f>F13</f>
        <v>9616.6700000000128</v>
      </c>
      <c r="G14" s="30">
        <f>SUM(ТБОПОСТ)</f>
        <v>247473.82000000015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939487.43</v>
      </c>
      <c r="E16" s="24">
        <v>903757.41999999993</v>
      </c>
      <c r="F16" s="25">
        <f t="shared" ref="F16:F25" si="0">D16-E16</f>
        <v>35730.010000000126</v>
      </c>
      <c r="G16" s="26">
        <f t="shared" ref="G16:G25" si="1">E16</f>
        <v>903757.41999999993</v>
      </c>
    </row>
    <row r="17" spans="1:7" x14ac:dyDescent="0.2">
      <c r="A17" s="34"/>
      <c r="B17" s="35" t="s">
        <v>20</v>
      </c>
      <c r="C17" s="23">
        <v>25.95</v>
      </c>
      <c r="D17" s="24">
        <v>168713.79999999996</v>
      </c>
      <c r="E17" s="24">
        <v>158855.75999999992</v>
      </c>
      <c r="F17" s="25">
        <f t="shared" si="0"/>
        <v>9858.0400000000373</v>
      </c>
      <c r="G17" s="26">
        <f t="shared" si="1"/>
        <v>158855.75999999992</v>
      </c>
    </row>
    <row r="18" spans="1:7" x14ac:dyDescent="0.2">
      <c r="A18" s="34"/>
      <c r="B18" s="35" t="s">
        <v>21</v>
      </c>
      <c r="C18" s="23">
        <v>17.79</v>
      </c>
      <c r="D18" s="24">
        <v>115849.52000000005</v>
      </c>
      <c r="E18" s="24">
        <v>108966.70000000006</v>
      </c>
      <c r="F18" s="25">
        <f t="shared" si="0"/>
        <v>6882.8199999999924</v>
      </c>
      <c r="G18" s="26">
        <f t="shared" si="1"/>
        <v>108966.70000000006</v>
      </c>
    </row>
    <row r="19" spans="1:7" x14ac:dyDescent="0.2">
      <c r="A19" s="34"/>
      <c r="B19" s="35" t="s">
        <v>22</v>
      </c>
      <c r="C19" s="23">
        <v>4.2300000000000004</v>
      </c>
      <c r="D19" s="24">
        <v>141585.41</v>
      </c>
      <c r="E19" s="24">
        <v>160924.63000000003</v>
      </c>
      <c r="F19" s="25">
        <f t="shared" si="0"/>
        <v>-19339.22000000003</v>
      </c>
      <c r="G19" s="26">
        <f t="shared" si="1"/>
        <v>160924.63000000003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1365636.16</v>
      </c>
      <c r="E26" s="30">
        <f>SUM(E16:E25)</f>
        <v>1332504.51</v>
      </c>
      <c r="F26" s="30">
        <f>SUM(F16:F25)</f>
        <v>33131.650000000125</v>
      </c>
      <c r="G26" s="30">
        <f>SUM(G16:G25)</f>
        <v>1332504.51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108756.24</v>
      </c>
      <c r="E28" s="24">
        <v>100617.39999999998</v>
      </c>
      <c r="F28" s="25">
        <f>D28-E28</f>
        <v>8138.8400000000256</v>
      </c>
      <c r="G28" s="26">
        <f t="shared" ref="G28:G37" si="2">E28</f>
        <v>100617.39999999998</v>
      </c>
    </row>
    <row r="29" spans="1:7" x14ac:dyDescent="0.2">
      <c r="A29" s="34"/>
      <c r="B29" s="35" t="s">
        <v>25</v>
      </c>
      <c r="C29" s="23">
        <v>0</v>
      </c>
      <c r="D29" s="24">
        <v>26799</v>
      </c>
      <c r="E29" s="24">
        <v>25988.11</v>
      </c>
      <c r="F29" s="25">
        <f>D29-E29</f>
        <v>810.88999999999942</v>
      </c>
      <c r="G29" s="26">
        <f t="shared" si="2"/>
        <v>25988.11</v>
      </c>
    </row>
    <row r="30" spans="1:7" x14ac:dyDescent="0.2">
      <c r="A30" s="34"/>
      <c r="B30" s="35" t="s">
        <v>26</v>
      </c>
      <c r="C30" s="23">
        <v>7.14</v>
      </c>
      <c r="D30" s="24">
        <v>8927.7599999999984</v>
      </c>
      <c r="E30" s="24">
        <v>8658.2099999999973</v>
      </c>
      <c r="F30" s="25">
        <f t="shared" ref="F30:F37" si="3">D30-E30</f>
        <v>269.55000000000109</v>
      </c>
      <c r="G30" s="26">
        <f t="shared" si="2"/>
        <v>8658.2099999999973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144483</v>
      </c>
      <c r="E38" s="30">
        <f>SUM(E28:E37)</f>
        <v>135263.71999999997</v>
      </c>
      <c r="F38" s="30">
        <f>SUM(F28:F37)</f>
        <v>9219.2800000000261</v>
      </c>
      <c r="G38" s="30">
        <f>SUM(G28:G37)</f>
        <v>135263.71999999997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53014.199999999983</v>
      </c>
      <c r="E40" s="24">
        <v>51205.199999999932</v>
      </c>
      <c r="F40" s="25">
        <f>ЗАТРАЧЕНОТ-ОПАЛЧЕНОТ</f>
        <v>1809.0000000000509</v>
      </c>
      <c r="G40" s="45">
        <v>11368.33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53014.199999999983</v>
      </c>
      <c r="E42" s="30">
        <f>E41+E40</f>
        <v>51205.199999999932</v>
      </c>
      <c r="F42" s="30">
        <f>F41+F40</f>
        <v>1809.0000000000509</v>
      </c>
      <c r="G42" s="30">
        <f>КПЕРЕЧИСТ+КПЕРЕЧИСК</f>
        <v>11368.33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1820223.85</v>
      </c>
      <c r="E44" s="30">
        <f>E42+E38+E26+E14</f>
        <v>1766447.25</v>
      </c>
      <c r="F44" s="30">
        <f>F42+F38+F26+F14</f>
        <v>53776.600000000217</v>
      </c>
      <c r="G44" s="30">
        <f>G42+G38+G26+G14</f>
        <v>1726610.3800000001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406973.40999999968</v>
      </c>
      <c r="E46" s="10" t="s">
        <v>8</v>
      </c>
      <c r="F46" s="11"/>
      <c r="G46" s="9">
        <v>181066.59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D54" s="56">
        <v>51205.200000000012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36</v>
      </c>
      <c r="B56" s="58"/>
      <c r="D56" s="59">
        <v>11368.33</v>
      </c>
      <c r="E56" s="59"/>
    </row>
    <row r="57" spans="1:7" x14ac:dyDescent="0.2">
      <c r="A57" s="60" t="s">
        <v>37</v>
      </c>
      <c r="B57" s="61"/>
      <c r="C57" s="61"/>
      <c r="D57" s="61"/>
      <c r="E57" s="61"/>
      <c r="F57" s="61">
        <v>11368.33</v>
      </c>
      <c r="G57" s="62"/>
    </row>
    <row r="58" spans="1:7" s="63" customFormat="1" x14ac:dyDescent="0.2"/>
    <row r="59" spans="1:7" s="63" customFormat="1" x14ac:dyDescent="0.2">
      <c r="A59" s="64" t="s">
        <v>38</v>
      </c>
    </row>
    <row r="60" spans="1:7" s="63" customFormat="1" x14ac:dyDescent="0.2"/>
    <row r="61" spans="1:7" s="63" customFormat="1" x14ac:dyDescent="0.2">
      <c r="A61" s="65" t="s">
        <v>39</v>
      </c>
      <c r="B61" s="65"/>
      <c r="D61" s="66">
        <v>47463.51999999999</v>
      </c>
      <c r="E61" s="67"/>
    </row>
    <row r="62" spans="1:7" s="63" customFormat="1" x14ac:dyDescent="0.2">
      <c r="A62" s="65" t="s">
        <v>40</v>
      </c>
      <c r="B62" s="65"/>
      <c r="D62" s="68">
        <v>0</v>
      </c>
      <c r="E62" s="69"/>
    </row>
    <row r="63" spans="1:7" s="63" customFormat="1" x14ac:dyDescent="0.2">
      <c r="A63" s="65" t="s">
        <v>41</v>
      </c>
      <c r="B63" s="65"/>
      <c r="D63" s="68">
        <v>0</v>
      </c>
      <c r="E63" s="69"/>
    </row>
    <row r="64" spans="1:7" s="63" customFormat="1" x14ac:dyDescent="0.2">
      <c r="A64" s="65" t="s">
        <v>42</v>
      </c>
      <c r="B64" s="65"/>
      <c r="D64" s="68">
        <v>168759.13</v>
      </c>
      <c r="E64" s="69"/>
    </row>
    <row r="65" spans="1:97" s="63" customFormat="1" x14ac:dyDescent="0.2">
      <c r="A65" s="65" t="s">
        <v>43</v>
      </c>
      <c r="B65" s="65"/>
      <c r="D65" s="70">
        <v>0</v>
      </c>
      <c r="E65" s="71"/>
    </row>
    <row r="66" spans="1:97" s="63" customFormat="1" x14ac:dyDescent="0.2">
      <c r="A66" s="72" t="s">
        <v>44</v>
      </c>
      <c r="B66" s="72"/>
      <c r="C66" s="72"/>
      <c r="D66" s="72"/>
      <c r="E66" s="72"/>
      <c r="F66" s="72" t="s">
        <v>45</v>
      </c>
      <c r="G66" s="72"/>
    </row>
    <row r="67" spans="1:97" s="63" customFormat="1" x14ac:dyDescent="0.2">
      <c r="A67" s="73" t="s">
        <v>46</v>
      </c>
      <c r="B67" s="73"/>
      <c r="D67" s="74">
        <v>47463.51999999999</v>
      </c>
      <c r="E67" s="75"/>
    </row>
    <row r="68" spans="1:97" s="63" customFormat="1" x14ac:dyDescent="0.2"/>
    <row r="69" spans="1:97" s="63" customFormat="1" x14ac:dyDescent="0.2"/>
    <row r="70" spans="1:97" s="63" customFormat="1" x14ac:dyDescent="0.2"/>
    <row r="71" spans="1:97" s="63" customFormat="1" x14ac:dyDescent="0.2"/>
    <row r="72" spans="1:97" s="63" customFormat="1" x14ac:dyDescent="0.2">
      <c r="A72" s="76" t="s">
        <v>47</v>
      </c>
      <c r="B72" s="76"/>
      <c r="C72" s="76"/>
      <c r="D72" s="76"/>
      <c r="E72" s="76"/>
      <c r="F72" s="76"/>
      <c r="G72" s="76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</row>
    <row r="73" spans="1:97" s="63" customFormat="1" x14ac:dyDescent="0.2">
      <c r="A73" s="76" t="s">
        <v>48</v>
      </c>
      <c r="B73" s="76"/>
      <c r="C73" s="76"/>
      <c r="D73" s="76"/>
      <c r="E73" s="76"/>
      <c r="F73" s="76"/>
      <c r="G73" s="76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3" customFormat="1" x14ac:dyDescent="0.2">
      <c r="A74" s="76" t="s">
        <v>49</v>
      </c>
      <c r="B74" s="76"/>
      <c r="C74" s="76"/>
      <c r="D74" s="76"/>
      <c r="E74" s="76"/>
      <c r="F74" s="76"/>
      <c r="G74" s="76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3" customFormat="1" x14ac:dyDescent="0.2">
      <c r="A75" s="77"/>
      <c r="B75" s="77"/>
      <c r="C75" s="77"/>
      <c r="D75" s="77"/>
      <c r="E75" s="77"/>
      <c r="F75" s="77"/>
      <c r="G75" s="77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3" customFormat="1" x14ac:dyDescent="0.2">
      <c r="A76" s="76" t="s">
        <v>50</v>
      </c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6" t="s">
        <v>51</v>
      </c>
      <c r="B77" s="76"/>
      <c r="C77" s="76"/>
      <c r="D77" s="76"/>
      <c r="E77" s="76"/>
      <c r="F77" s="76"/>
      <c r="G77" s="76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6" t="s">
        <v>52</v>
      </c>
      <c r="B78" s="76"/>
      <c r="C78" s="76"/>
      <c r="D78" s="76"/>
      <c r="E78" s="76"/>
      <c r="F78" s="76"/>
      <c r="G78" s="76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7"/>
      <c r="B79" s="77"/>
      <c r="C79" s="77"/>
      <c r="D79" s="77"/>
      <c r="E79" s="77"/>
      <c r="F79" s="77"/>
      <c r="G79" s="77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6" t="s">
        <v>53</v>
      </c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6" t="s">
        <v>54</v>
      </c>
      <c r="B81" s="76"/>
      <c r="C81" s="76"/>
      <c r="D81" s="76"/>
      <c r="E81" s="76"/>
      <c r="F81" s="76"/>
      <c r="G81" s="76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6" t="s">
        <v>55</v>
      </c>
      <c r="B82" s="76"/>
      <c r="C82" s="76"/>
      <c r="D82" s="76"/>
      <c r="E82" s="76"/>
      <c r="F82" s="76"/>
      <c r="G82" s="76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7"/>
      <c r="B83" s="77"/>
      <c r="C83" s="77"/>
      <c r="D83" s="77"/>
      <c r="E83" s="77"/>
      <c r="F83" s="77"/>
      <c r="G83" s="77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6" t="s">
        <v>56</v>
      </c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6" t="s">
        <v>57</v>
      </c>
      <c r="B85" s="76"/>
      <c r="C85" s="76"/>
      <c r="D85" s="76"/>
      <c r="E85" s="76"/>
      <c r="F85" s="76"/>
      <c r="G85" s="76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ht="15" x14ac:dyDescent="0.25">
      <c r="A88" s="78" t="s">
        <v>58</v>
      </c>
      <c r="B88" s="78"/>
      <c r="C88" s="78"/>
      <c r="D88" s="78"/>
      <c r="E88" s="78"/>
      <c r="F88" s="79" t="s">
        <v>59</v>
      </c>
      <c r="G88" s="79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ht="15" x14ac:dyDescent="0.25">
      <c r="A89" s="78"/>
      <c r="B89" s="78"/>
      <c r="C89" s="78"/>
      <c r="D89" s="78"/>
      <c r="E89" s="78"/>
      <c r="F89" s="80"/>
      <c r="G89" s="80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ht="15" x14ac:dyDescent="0.25">
      <c r="A90" s="78"/>
      <c r="B90" s="78"/>
      <c r="C90" s="78"/>
      <c r="D90" s="78"/>
      <c r="E90" s="78"/>
      <c r="F90" s="79"/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ht="15" x14ac:dyDescent="0.25">
      <c r="A91" s="78" t="s">
        <v>60</v>
      </c>
      <c r="B91" s="78"/>
      <c r="C91" s="78"/>
      <c r="D91" s="78"/>
      <c r="E91" s="78"/>
      <c r="F91" s="79" t="s">
        <v>61</v>
      </c>
      <c r="G91" s="79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/>
    <row r="170" spans="1:97" s="63" customFormat="1" x14ac:dyDescent="0.2"/>
    <row r="171" spans="1:97" s="63" customFormat="1" x14ac:dyDescent="0.2"/>
    <row r="172" spans="1:97" s="63" customFormat="1" x14ac:dyDescent="0.2"/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</sheetData>
  <mergeCells count="48">
    <mergeCell ref="A82:G82"/>
    <mergeCell ref="A84:G84"/>
    <mergeCell ref="A85:G85"/>
    <mergeCell ref="F88:G88"/>
    <mergeCell ref="F90:G90"/>
    <mergeCell ref="F91:G91"/>
    <mergeCell ref="A74:G74"/>
    <mergeCell ref="A76:G76"/>
    <mergeCell ref="A77:G77"/>
    <mergeCell ref="A78:G78"/>
    <mergeCell ref="A80:G80"/>
    <mergeCell ref="A81:G81"/>
    <mergeCell ref="A66:E66"/>
    <mergeCell ref="F66:G66"/>
    <mergeCell ref="A67:B67"/>
    <mergeCell ref="D67:E67"/>
    <mergeCell ref="A72:G72"/>
    <mergeCell ref="A73:G73"/>
    <mergeCell ref="A63:B63"/>
    <mergeCell ref="D63:E63"/>
    <mergeCell ref="A64:B64"/>
    <mergeCell ref="D64:E64"/>
    <mergeCell ref="A65:B65"/>
    <mergeCell ref="D65:E65"/>
    <mergeCell ref="A57:E57"/>
    <mergeCell ref="F57:G57"/>
    <mergeCell ref="A61:B61"/>
    <mergeCell ref="D61:E61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Московская д. 36</vt:lpstr>
      <vt:lpstr>'ул Московская д. 36'!АДРЕС</vt:lpstr>
      <vt:lpstr>'ул Московская д. 36'!ВХДОЛГ</vt:lpstr>
      <vt:lpstr>'ул Московская д. 36'!ВХСАЛЬДО</vt:lpstr>
      <vt:lpstr>'ул Московская д. 36'!ДОГОВОР</vt:lpstr>
      <vt:lpstr>'ул Московская д. 36'!ДОЛГ</vt:lpstr>
      <vt:lpstr>'ул Московская д. 36'!ЗАТРАЧЕНОК</vt:lpstr>
      <vt:lpstr>'ул Московская д. 36'!ЗАТРАЧЕНОТ</vt:lpstr>
      <vt:lpstr>'ул Московская д. 36'!ЗАТРЕМ</vt:lpstr>
      <vt:lpstr>'ул Московская д. 36'!ИСХДОЛГ</vt:lpstr>
      <vt:lpstr>'ул Московская д. 36'!ИСХСАЛЬДО</vt:lpstr>
      <vt:lpstr>'ул Московская д. 36'!КАП</vt:lpstr>
      <vt:lpstr>'ул Московская д. 36'!КПЕРЕЧИСК</vt:lpstr>
      <vt:lpstr>'ул Московская д. 36'!КПЕРЕЧИСТ</vt:lpstr>
      <vt:lpstr>'ул Московская д. 36'!НАЧРЕМ</vt:lpstr>
      <vt:lpstr>'ул Московская д. 36'!НЕЖНАЧРЕМ</vt:lpstr>
      <vt:lpstr>'ул Московская д. 36'!ОПАЛЧЕНОТ</vt:lpstr>
      <vt:lpstr>'ул Московская д. 36'!ОПЛАЧЕНОК</vt:lpstr>
      <vt:lpstr>'ул Московская д. 36'!ОСТ</vt:lpstr>
      <vt:lpstr>'ул Московская д. 36'!ПЛОЩАДЬ</vt:lpstr>
      <vt:lpstr>'ул Московская д. 36'!РАЗМЕРПЛАТЫ</vt:lpstr>
      <vt:lpstr>'ул Московская д. 36'!ТАРОТОП</vt:lpstr>
      <vt:lpstr>'ул Московская д. 36'!ТАРХВС</vt:lpstr>
      <vt:lpstr>'ул Московская д. 36'!ТБО</vt:lpstr>
      <vt:lpstr>'ул Московская д. 36'!ТБОНАЧ</vt:lpstr>
      <vt:lpstr>'ул Московская д. 36'!ТБОНЕД</vt:lpstr>
      <vt:lpstr>'ул Московская д. 36'!ТБООПЛ</vt:lpstr>
      <vt:lpstr>'ул Московская д. 36'!ТБОПОСТ</vt:lpstr>
      <vt:lpstr>'ул Московская д. 36'!ТЕК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2018-03-30T13:05:28Z</dcterms:created>
  <dcterms:modified xsi:type="dcterms:W3CDTF">2018-03-30T13:05:28Z</dcterms:modified>
</cp:coreProperties>
</file>